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puts" sheetId="1" r:id="rId4"/>
    <sheet state="visible" name="ROI" sheetId="2" r:id="rId5"/>
  </sheets>
  <definedNames/>
  <calcPr/>
  <extLst>
    <ext uri="GoogleSheetsCustomDataVersion2">
      <go:sheetsCustomData xmlns:go="http://customooxmlschemas.google.com/" r:id="rId6" roundtripDataChecksum="Oqmq8Y1swa8h6JIyW72qy+IdKYcxQCE+GldJubim0K4="/>
    </ext>
  </extLst>
</workbook>
</file>

<file path=xl/sharedStrings.xml><?xml version="1.0" encoding="utf-8"?>
<sst xmlns="http://schemas.openxmlformats.org/spreadsheetml/2006/main" count="49" uniqueCount="44">
  <si>
    <t>Calculator ROI – Aspirator Self‑Service (EcoAutofin)</t>
  </si>
  <si>
    <t>Parametri trafic &amp; tarifare</t>
  </si>
  <si>
    <t>Sesiuni/zi (medie)</t>
  </si>
  <si>
    <t>Număr mediu de utilizări pe zi/post.</t>
  </si>
  <si>
    <t>Zile/lună</t>
  </si>
  <si>
    <t>Zile operaționale pe lună.</t>
  </si>
  <si>
    <t>Preț/sesiune (lei)</t>
  </si>
  <si>
    <t>Tarif standard per sesiune.</t>
  </si>
  <si>
    <t>Uplift conversie POS/contactless (%)</t>
  </si>
  <si>
    <t>Estimare creștere venit prin plată fără fricțiune.</t>
  </si>
  <si>
    <t>Configurație</t>
  </si>
  <si>
    <t>Număr posturi active</t>
  </si>
  <si>
    <t>1–3 posturi în funcție de trafic.</t>
  </si>
  <si>
    <t>CapEx (costuri inițiale)</t>
  </si>
  <si>
    <t>Echipament aspirator(e) (lei)</t>
  </si>
  <si>
    <t>Instalare &amp; punere în funcțiune (lei)</t>
  </si>
  <si>
    <t>Accesorii &amp; furtunuri (lei)</t>
  </si>
  <si>
    <t>Modul POS/contactless (lei)</t>
  </si>
  <si>
    <t>CapEx total (lei)</t>
  </si>
  <si>
    <t>OpEx lunar (costuri recurente)</t>
  </si>
  <si>
    <t>Energie (lei/lună)</t>
  </si>
  <si>
    <t>Consumabile (filtre, saci) (lei/lună)</t>
  </si>
  <si>
    <t>Service &amp; intervenții (lei/lună)</t>
  </si>
  <si>
    <t>Alte cheltuieli (lei/lună)</t>
  </si>
  <si>
    <t>OpEx total (lei/lună)</t>
  </si>
  <si>
    <t>Rezultate ROI – Aspirator Self‑Service (EcoAutofin)</t>
  </si>
  <si>
    <t>Uplift POS/contactless</t>
  </si>
  <si>
    <t>Sesiuni/lună (total)</t>
  </si>
  <si>
    <t>Sesiuni/zi × Zile/lună × Posturi.</t>
  </si>
  <si>
    <t>Venit lunar (lei) – fără POS uplift</t>
  </si>
  <si>
    <t>Sesiuni/lună × Preț/sesiune.</t>
  </si>
  <si>
    <t>Venit lunar (lei) – cu POS uplift</t>
  </si>
  <si>
    <t>Aplicăm uplift-ul de conversie/contactless.</t>
  </si>
  <si>
    <t>OpEx lunar (lei)</t>
  </si>
  <si>
    <t>Profit lunar estimat (lei)</t>
  </si>
  <si>
    <t>Venit cu POS uplift minus OpEx.</t>
  </si>
  <si>
    <t>Amortizare estimată (luni)</t>
  </si>
  <si>
    <t>CapEx / Profit lunar.</t>
  </si>
  <si>
    <t>ROI la 12 luni</t>
  </si>
  <si>
    <t>(Profit lunar × 12) / CapEx.</t>
  </si>
  <si>
    <t>ROI la 36 luni</t>
  </si>
  <si>
    <t>(Profit lunar × 36) / CapEx.</t>
  </si>
  <si>
    <t>Observații</t>
  </si>
  <si>
    <t>Notă: Valorile sunt estimative. Ajustează parametrii din foaia „Inputs” în funcție de locația ta.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</si>
</sst>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 [$lei-419]"/>
    <numFmt numFmtId="165" formatCode="0.0%"/>
  </numFmts>
  <fonts count="6">
    <font>
      <sz val="11.0"/>
      <color theme="1"/>
      <name val="Calibri"/>
      <scheme val="minor"/>
    </font>
    <font>
      <b/>
      <sz val="14.0"/>
      <color theme="1"/>
      <name val="Calibri"/>
    </font>
    <font>
      <b/>
      <sz val="11.0"/>
      <color theme="1"/>
      <name val="Calibri"/>
    </font>
    <font>
      <sz val="11.0"/>
      <color theme="1"/>
      <name val="Calibri"/>
    </font>
    <font>
      <i/>
      <sz val="9.0"/>
      <color rgb="FF666666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DE7"/>
        <bgColor rgb="FFFFFDE7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1" fillId="0" fontId="3" numFmtId="0" xfId="0" applyBorder="1" applyFont="1"/>
    <xf borderId="1" fillId="3" fontId="3" numFmtId="3" xfId="0" applyAlignment="1" applyBorder="1" applyFill="1" applyFont="1" applyNumberFormat="1">
      <alignment readingOrder="0"/>
    </xf>
    <xf borderId="0" fillId="0" fontId="4" numFmtId="0" xfId="0" applyFont="1"/>
    <xf borderId="1" fillId="3" fontId="3" numFmtId="3" xfId="0" applyBorder="1" applyFont="1" applyNumberFormat="1"/>
    <xf borderId="1" fillId="3" fontId="3" numFmtId="164" xfId="0" applyAlignment="1" applyBorder="1" applyFont="1" applyNumberFormat="1">
      <alignment readingOrder="0"/>
    </xf>
    <xf borderId="1" fillId="3" fontId="3" numFmtId="165" xfId="0" applyBorder="1" applyFont="1" applyNumberFormat="1"/>
    <xf borderId="1" fillId="3" fontId="3" numFmtId="164" xfId="0" applyBorder="1" applyFont="1" applyNumberFormat="1"/>
    <xf borderId="1" fillId="0" fontId="3" numFmtId="164" xfId="0" applyBorder="1" applyFont="1" applyNumberFormat="1"/>
    <xf borderId="1" fillId="0" fontId="3" numFmtId="3" xfId="0" applyBorder="1" applyFont="1" applyNumberFormat="1"/>
    <xf borderId="1" fillId="0" fontId="3" numFmtId="165" xfId="0" applyBorder="1" applyFont="1" applyNumberFormat="1"/>
    <xf borderId="2" fillId="0" fontId="3" numFmtId="0" xfId="0" applyBorder="1" applyFont="1"/>
    <xf borderId="3" fillId="0" fontId="5" numFmtId="0" xfId="0" applyBorder="1" applyFont="1"/>
    <xf borderId="4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71"/>
    <col customWidth="1" min="2" max="2" width="18.71"/>
    <col customWidth="1" min="3" max="3" width="36.71"/>
    <col customWidth="1" min="4" max="26" width="8.71"/>
  </cols>
  <sheetData>
    <row r="1">
      <c r="A1" s="1" t="s">
        <v>0</v>
      </c>
    </row>
    <row r="3">
      <c r="A3" s="2" t="s">
        <v>1</v>
      </c>
    </row>
    <row r="4">
      <c r="A4" s="3" t="s">
        <v>2</v>
      </c>
      <c r="B4" s="4">
        <v>100.0</v>
      </c>
      <c r="C4" s="5" t="s">
        <v>3</v>
      </c>
    </row>
    <row r="5">
      <c r="A5" s="3" t="s">
        <v>4</v>
      </c>
      <c r="B5" s="6">
        <v>28.0</v>
      </c>
      <c r="C5" s="5" t="s">
        <v>5</v>
      </c>
    </row>
    <row r="6">
      <c r="A6" s="3" t="s">
        <v>6</v>
      </c>
      <c r="B6" s="7">
        <v>7.0</v>
      </c>
      <c r="C6" s="5" t="s">
        <v>7</v>
      </c>
    </row>
    <row r="7">
      <c r="A7" s="3" t="s">
        <v>8</v>
      </c>
      <c r="B7" s="8">
        <v>0.1</v>
      </c>
      <c r="C7" s="5" t="s">
        <v>9</v>
      </c>
    </row>
    <row r="9">
      <c r="A9" s="2" t="s">
        <v>10</v>
      </c>
    </row>
    <row r="10">
      <c r="A10" s="3" t="s">
        <v>11</v>
      </c>
      <c r="B10" s="6">
        <v>2.0</v>
      </c>
      <c r="C10" s="5" t="s">
        <v>12</v>
      </c>
    </row>
    <row r="12">
      <c r="A12" s="2" t="s">
        <v>13</v>
      </c>
    </row>
    <row r="13">
      <c r="A13" s="3" t="s">
        <v>14</v>
      </c>
      <c r="B13" s="9">
        <v>35000.0</v>
      </c>
    </row>
    <row r="14">
      <c r="A14" s="3" t="s">
        <v>15</v>
      </c>
      <c r="B14" s="9">
        <v>3000.0</v>
      </c>
    </row>
    <row r="15">
      <c r="A15" s="3" t="s">
        <v>16</v>
      </c>
      <c r="B15" s="9">
        <v>2000.0</v>
      </c>
    </row>
    <row r="16">
      <c r="A16" s="3" t="s">
        <v>17</v>
      </c>
      <c r="B16" s="9">
        <v>4000.0</v>
      </c>
    </row>
    <row r="17">
      <c r="A17" s="3" t="s">
        <v>18</v>
      </c>
      <c r="B17" s="10">
        <f>SUM(B9:B12)</f>
        <v>2</v>
      </c>
    </row>
    <row r="19">
      <c r="A19" s="2" t="s">
        <v>19</v>
      </c>
    </row>
    <row r="20">
      <c r="A20" s="3" t="s">
        <v>20</v>
      </c>
      <c r="B20" s="9">
        <v>450.0</v>
      </c>
    </row>
    <row r="21" ht="15.75" customHeight="1">
      <c r="A21" s="3" t="s">
        <v>21</v>
      </c>
      <c r="B21" s="9">
        <v>250.0</v>
      </c>
    </row>
    <row r="22" ht="15.75" customHeight="1">
      <c r="A22" s="3" t="s">
        <v>22</v>
      </c>
      <c r="B22" s="9">
        <v>150.0</v>
      </c>
    </row>
    <row r="23" ht="15.75" customHeight="1">
      <c r="A23" s="3" t="s">
        <v>23</v>
      </c>
      <c r="B23" s="9">
        <v>100.0</v>
      </c>
    </row>
    <row r="24" ht="15.75" customHeight="1">
      <c r="A24" s="3" t="s">
        <v>24</v>
      </c>
      <c r="B24" s="10">
        <f>SUM(B16:B19)</f>
        <v>4002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2.71"/>
    <col customWidth="1" min="2" max="2" width="20.71"/>
    <col customWidth="1" min="3" max="3" width="42.71"/>
    <col customWidth="1" min="4" max="26" width="8.71"/>
  </cols>
  <sheetData>
    <row r="1">
      <c r="A1" s="1" t="s">
        <v>25</v>
      </c>
    </row>
    <row r="3">
      <c r="A3" s="3" t="s">
        <v>2</v>
      </c>
      <c r="B3" s="3" t="str">
        <f>Inputs!B3</f>
        <v/>
      </c>
    </row>
    <row r="4">
      <c r="A4" s="3" t="s">
        <v>4</v>
      </c>
      <c r="B4" s="11">
        <f>Inputs!B4</f>
        <v>100</v>
      </c>
    </row>
    <row r="5">
      <c r="A5" s="3" t="s">
        <v>6</v>
      </c>
      <c r="B5" s="10">
        <f>Inputs!B5</f>
        <v>28</v>
      </c>
    </row>
    <row r="6">
      <c r="A6" s="3" t="s">
        <v>26</v>
      </c>
      <c r="B6" s="12">
        <f>Inputs!B6</f>
        <v>7</v>
      </c>
    </row>
    <row r="7">
      <c r="A7" s="3" t="s">
        <v>11</v>
      </c>
      <c r="B7" s="3" t="str">
        <f>Inputs!B8</f>
        <v/>
      </c>
    </row>
    <row r="9">
      <c r="A9" s="2" t="s">
        <v>27</v>
      </c>
      <c r="B9" s="3">
        <f>B2*B3*B6</f>
        <v>0</v>
      </c>
      <c r="C9" s="5" t="s">
        <v>28</v>
      </c>
    </row>
    <row r="10">
      <c r="A10" s="3" t="s">
        <v>29</v>
      </c>
      <c r="B10" s="10">
        <f>B8*B4</f>
        <v>0</v>
      </c>
      <c r="C10" s="5" t="s">
        <v>30</v>
      </c>
    </row>
    <row r="11">
      <c r="A11" s="3" t="s">
        <v>31</v>
      </c>
      <c r="B11" s="10">
        <f>B9*(1+B5)</f>
        <v>0</v>
      </c>
      <c r="C11" s="5" t="s">
        <v>32</v>
      </c>
    </row>
    <row r="13">
      <c r="A13" s="2" t="s">
        <v>33</v>
      </c>
      <c r="B13" s="10">
        <f>Inputs!B21</f>
        <v>250</v>
      </c>
    </row>
    <row r="14">
      <c r="A14" s="2" t="s">
        <v>34</v>
      </c>
      <c r="B14" s="10">
        <f>B11-B12</f>
        <v>0</v>
      </c>
      <c r="C14" s="5" t="s">
        <v>35</v>
      </c>
    </row>
    <row r="16">
      <c r="A16" s="3" t="s">
        <v>18</v>
      </c>
      <c r="B16" s="10">
        <f>Inputs!B14</f>
        <v>3000</v>
      </c>
    </row>
    <row r="17">
      <c r="A17" s="2" t="s">
        <v>36</v>
      </c>
      <c r="B17" s="3" t="str">
        <f>IF(B14&gt;0, B14/B13, "-")</f>
        <v>-</v>
      </c>
      <c r="C17" s="5" t="s">
        <v>37</v>
      </c>
    </row>
    <row r="19">
      <c r="A19" s="2" t="s">
        <v>38</v>
      </c>
      <c r="B19" s="12" t="str">
        <f>IF(B14&gt;0, (B13*12)/B14, "-")</f>
        <v>-</v>
      </c>
      <c r="C19" s="5" t="s">
        <v>39</v>
      </c>
    </row>
    <row r="20">
      <c r="A20" s="2" t="s">
        <v>40</v>
      </c>
      <c r="B20" s="12" t="str">
        <f>IF(B14&gt;0, (B13*36)/B14, "-")</f>
        <v>-</v>
      </c>
      <c r="C20" s="5" t="s">
        <v>41</v>
      </c>
    </row>
    <row r="21" ht="15.75" customHeight="1"/>
    <row r="22" ht="15.75" customHeight="1">
      <c r="A22" s="2" t="s">
        <v>42</v>
      </c>
    </row>
    <row r="23" ht="15.75" customHeight="1">
      <c r="A23" s="13"/>
      <c r="B23" s="14"/>
      <c r="C23" s="15"/>
    </row>
    <row r="24" ht="15.75" customHeight="1">
      <c r="A24" s="13"/>
      <c r="B24" s="14"/>
      <c r="C24" s="15"/>
    </row>
    <row r="25" ht="15.75" customHeight="1">
      <c r="A25" s="13"/>
      <c r="B25" s="14"/>
      <c r="C25" s="15"/>
    </row>
    <row r="26" ht="15.75" customHeight="1">
      <c r="A26" s="13"/>
      <c r="B26" s="14"/>
      <c r="C26" s="15"/>
    </row>
    <row r="27" ht="15.75" customHeight="1">
      <c r="A27" s="13"/>
      <c r="B27" s="14"/>
      <c r="C27" s="15"/>
    </row>
    <row r="28" ht="15.75" customHeight="1">
      <c r="A28" s="13"/>
      <c r="B28" s="14"/>
      <c r="C28" s="15"/>
    </row>
    <row r="29" ht="15.75" customHeight="1"/>
    <row r="30" ht="15.75" customHeight="1">
      <c r="A30" s="5" t="s">
        <v>43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3:C23"/>
    <mergeCell ref="A24:C24"/>
    <mergeCell ref="A25:C25"/>
    <mergeCell ref="A26:C26"/>
    <mergeCell ref="A27:C27"/>
    <mergeCell ref="A28:C2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2025-11-06T18:27:19Z</dcterms:created>
</cp:coreProperties>
</file>